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5180" windowHeight="9855"/>
  </bookViews>
  <sheets>
    <sheet name="Backline Hire Brisbane" sheetId="1" r:id="rId1"/>
  </sheets>
  <calcPr calcId="145621"/>
</workbook>
</file>

<file path=xl/calcChain.xml><?xml version="1.0" encoding="utf-8"?>
<calcChain xmlns="http://schemas.openxmlformats.org/spreadsheetml/2006/main">
  <c r="J54" i="1" l="1"/>
  <c r="I54" i="1"/>
  <c r="H54" i="1"/>
  <c r="G54" i="1"/>
  <c r="F54" i="1"/>
  <c r="E54" i="1"/>
  <c r="D54" i="1"/>
  <c r="J7" i="1" l="1"/>
  <c r="I7" i="1"/>
  <c r="H7" i="1"/>
  <c r="G7" i="1"/>
  <c r="F7" i="1"/>
  <c r="E7" i="1"/>
  <c r="D7" i="1"/>
  <c r="J51" i="1" l="1"/>
  <c r="I51" i="1"/>
  <c r="H51" i="1"/>
  <c r="G51" i="1"/>
  <c r="F51" i="1"/>
  <c r="E51" i="1"/>
  <c r="D51" i="1"/>
  <c r="J45" i="1" l="1"/>
  <c r="I45" i="1"/>
  <c r="H45" i="1"/>
  <c r="G45" i="1"/>
  <c r="F45" i="1"/>
  <c r="E45" i="1"/>
  <c r="D45" i="1"/>
  <c r="J37" i="1" l="1"/>
  <c r="I37" i="1"/>
  <c r="H37" i="1"/>
  <c r="G37" i="1"/>
  <c r="F37" i="1"/>
  <c r="E37" i="1"/>
  <c r="D37" i="1"/>
  <c r="J11" i="1" l="1"/>
  <c r="I11" i="1"/>
  <c r="H11" i="1"/>
  <c r="G11" i="1"/>
  <c r="F11" i="1"/>
  <c r="E11" i="1"/>
  <c r="D11" i="1"/>
  <c r="J41" i="1" l="1"/>
  <c r="I41" i="1"/>
  <c r="H41" i="1"/>
  <c r="G41" i="1"/>
  <c r="F41" i="1"/>
  <c r="E41" i="1"/>
  <c r="D41" i="1"/>
  <c r="J44" i="1" l="1"/>
  <c r="I44" i="1"/>
  <c r="H44" i="1"/>
  <c r="G44" i="1"/>
  <c r="F44" i="1"/>
  <c r="E44" i="1"/>
  <c r="D44" i="1"/>
  <c r="J29" i="1" l="1"/>
  <c r="I29" i="1"/>
  <c r="H29" i="1"/>
  <c r="G29" i="1"/>
  <c r="F29" i="1"/>
  <c r="E29" i="1"/>
  <c r="D29" i="1"/>
  <c r="J32" i="1"/>
  <c r="I32" i="1"/>
  <c r="H32" i="1"/>
  <c r="G32" i="1"/>
  <c r="F32" i="1"/>
  <c r="E32" i="1"/>
  <c r="D32" i="1"/>
  <c r="J63" i="1" l="1"/>
  <c r="I63" i="1"/>
  <c r="H63" i="1"/>
  <c r="G63" i="1"/>
  <c r="F63" i="1"/>
  <c r="E63" i="1"/>
  <c r="D63" i="1"/>
  <c r="J52" i="1" l="1"/>
  <c r="I52" i="1"/>
  <c r="H52" i="1"/>
  <c r="G52" i="1"/>
  <c r="F52" i="1"/>
  <c r="E52" i="1"/>
  <c r="D52" i="1"/>
  <c r="D25" i="1" l="1"/>
  <c r="J53" i="1"/>
  <c r="I53" i="1"/>
  <c r="H53" i="1"/>
  <c r="G53" i="1"/>
  <c r="F53" i="1"/>
  <c r="E53" i="1"/>
  <c r="D53" i="1"/>
  <c r="J19" i="1" l="1"/>
  <c r="I19" i="1"/>
  <c r="H19" i="1"/>
  <c r="G19" i="1"/>
  <c r="F19" i="1"/>
  <c r="E19" i="1"/>
  <c r="D19" i="1"/>
  <c r="J31" i="1" l="1"/>
  <c r="I31" i="1"/>
  <c r="H31" i="1"/>
  <c r="G31" i="1"/>
  <c r="F31" i="1"/>
  <c r="E31" i="1"/>
  <c r="D31" i="1"/>
  <c r="J8" i="1" l="1"/>
  <c r="I8" i="1"/>
  <c r="H8" i="1"/>
  <c r="G8" i="1"/>
  <c r="F8" i="1"/>
  <c r="E8" i="1"/>
  <c r="D8" i="1"/>
  <c r="J55" i="1" l="1"/>
  <c r="I55" i="1"/>
  <c r="H55" i="1"/>
  <c r="G55" i="1"/>
  <c r="F55" i="1"/>
  <c r="E55" i="1"/>
  <c r="D55" i="1"/>
  <c r="J36" i="1" l="1"/>
  <c r="I36" i="1"/>
  <c r="H36" i="1"/>
  <c r="G36" i="1"/>
  <c r="F36" i="1"/>
  <c r="E36" i="1"/>
  <c r="D36" i="1"/>
  <c r="J28" i="1" l="1"/>
  <c r="I28" i="1"/>
  <c r="H28" i="1"/>
  <c r="G28" i="1"/>
  <c r="F28" i="1"/>
  <c r="E28" i="1"/>
  <c r="D28" i="1"/>
  <c r="J17" i="1" l="1"/>
  <c r="I17" i="1"/>
  <c r="H17" i="1"/>
  <c r="G17" i="1"/>
  <c r="F17" i="1"/>
  <c r="E17" i="1"/>
  <c r="D17" i="1"/>
  <c r="J16" i="1" l="1"/>
  <c r="I16" i="1"/>
  <c r="H16" i="1"/>
  <c r="G16" i="1"/>
  <c r="F16" i="1"/>
  <c r="E16" i="1"/>
  <c r="D16" i="1"/>
  <c r="J67" i="1" l="1"/>
  <c r="I67" i="1"/>
  <c r="H67" i="1"/>
  <c r="G67" i="1"/>
  <c r="F67" i="1"/>
  <c r="E67" i="1"/>
  <c r="D67" i="1"/>
  <c r="J50" i="1" l="1"/>
  <c r="I50" i="1"/>
  <c r="H50" i="1"/>
  <c r="G50" i="1"/>
  <c r="F50" i="1"/>
  <c r="E50" i="1"/>
  <c r="D50" i="1"/>
  <c r="J43" i="1" l="1"/>
  <c r="I43" i="1"/>
  <c r="H43" i="1"/>
  <c r="G43" i="1"/>
  <c r="F43" i="1"/>
  <c r="E43" i="1"/>
  <c r="D43" i="1"/>
  <c r="J20" i="1" l="1"/>
  <c r="I20" i="1"/>
  <c r="H20" i="1"/>
  <c r="G20" i="1"/>
  <c r="F20" i="1"/>
  <c r="E20" i="1"/>
  <c r="D20" i="1"/>
  <c r="J23" i="1" l="1"/>
  <c r="I23" i="1"/>
  <c r="H23" i="1"/>
  <c r="G23" i="1"/>
  <c r="F23" i="1"/>
  <c r="E23" i="1"/>
  <c r="D23" i="1"/>
  <c r="J49" i="1" l="1"/>
  <c r="I49" i="1"/>
  <c r="H49" i="1"/>
  <c r="G49" i="1"/>
  <c r="F49" i="1"/>
  <c r="E49" i="1"/>
  <c r="D49" i="1"/>
  <c r="J68" i="1" l="1"/>
  <c r="I68" i="1"/>
  <c r="H68" i="1"/>
  <c r="G68" i="1"/>
  <c r="F68" i="1"/>
  <c r="E68" i="1"/>
  <c r="D68" i="1"/>
  <c r="J61" i="1" l="1"/>
  <c r="I61" i="1"/>
  <c r="H61" i="1"/>
  <c r="G61" i="1"/>
  <c r="F61" i="1"/>
  <c r="E61" i="1"/>
  <c r="D61" i="1"/>
  <c r="J65" i="1" l="1"/>
  <c r="I65" i="1"/>
  <c r="H65" i="1"/>
  <c r="G65" i="1"/>
  <c r="F65" i="1"/>
  <c r="E65" i="1"/>
  <c r="D65" i="1"/>
  <c r="J38" i="1" l="1"/>
  <c r="I38" i="1"/>
  <c r="H38" i="1"/>
  <c r="G38" i="1"/>
  <c r="F38" i="1"/>
  <c r="E38" i="1"/>
  <c r="D38" i="1"/>
  <c r="J66" i="1" l="1"/>
  <c r="J42" i="1"/>
  <c r="J40" i="1"/>
  <c r="J39" i="1"/>
  <c r="J35" i="1"/>
  <c r="J34" i="1"/>
  <c r="J48" i="1"/>
  <c r="J59" i="1"/>
  <c r="J46" i="1"/>
  <c r="J62" i="1"/>
  <c r="J58" i="1"/>
  <c r="J57" i="1"/>
  <c r="J30" i="1"/>
  <c r="J27" i="1"/>
  <c r="J26" i="1"/>
  <c r="J25" i="1"/>
  <c r="J24" i="1"/>
  <c r="J22" i="1"/>
  <c r="J21" i="1"/>
  <c r="J18" i="1"/>
  <c r="J15" i="1"/>
  <c r="J14" i="1"/>
  <c r="J12" i="1"/>
  <c r="J10" i="1"/>
  <c r="J9" i="1"/>
  <c r="J6" i="1"/>
  <c r="J5" i="1"/>
  <c r="J4" i="1"/>
  <c r="J3" i="1"/>
  <c r="I25" i="1"/>
  <c r="H25" i="1"/>
  <c r="G25" i="1"/>
  <c r="F25" i="1"/>
  <c r="E25" i="1"/>
  <c r="I59" i="1" l="1"/>
  <c r="H59" i="1"/>
  <c r="G59" i="1"/>
  <c r="F59" i="1"/>
  <c r="E59" i="1"/>
  <c r="D59" i="1"/>
  <c r="I66" i="1"/>
  <c r="I42" i="1"/>
  <c r="I40" i="1"/>
  <c r="I39" i="1"/>
  <c r="I35" i="1"/>
  <c r="I34" i="1"/>
  <c r="I48" i="1"/>
  <c r="I46" i="1"/>
  <c r="I62" i="1"/>
  <c r="I58" i="1"/>
  <c r="I57" i="1"/>
  <c r="I30" i="1"/>
  <c r="I27" i="1"/>
  <c r="I26" i="1"/>
  <c r="I24" i="1"/>
  <c r="I22" i="1"/>
  <c r="I21" i="1"/>
  <c r="I18" i="1"/>
  <c r="I15" i="1"/>
  <c r="I14" i="1"/>
  <c r="I12" i="1"/>
  <c r="I10" i="1"/>
  <c r="I9" i="1"/>
  <c r="I6" i="1"/>
  <c r="I5" i="1"/>
  <c r="I4" i="1"/>
  <c r="I3" i="1"/>
  <c r="H14" i="1"/>
  <c r="G14" i="1"/>
  <c r="F14" i="1"/>
  <c r="E14" i="1"/>
  <c r="D14" i="1"/>
  <c r="H42" i="1"/>
  <c r="G42" i="1"/>
  <c r="F42" i="1"/>
  <c r="E42" i="1"/>
  <c r="D42" i="1"/>
  <c r="H26" i="1"/>
  <c r="G26" i="1"/>
  <c r="F26" i="1"/>
  <c r="E26" i="1"/>
  <c r="D26" i="1"/>
  <c r="D62" i="1"/>
  <c r="E62" i="1"/>
  <c r="F62" i="1"/>
  <c r="G62" i="1"/>
  <c r="H62" i="1"/>
  <c r="D39" i="1"/>
  <c r="E39" i="1"/>
  <c r="F39" i="1"/>
  <c r="G39" i="1"/>
  <c r="H39" i="1"/>
  <c r="D66" i="1"/>
  <c r="E66" i="1"/>
  <c r="F66" i="1"/>
  <c r="G66" i="1"/>
  <c r="H66" i="1"/>
  <c r="H35" i="1"/>
  <c r="G35" i="1"/>
  <c r="F35" i="1"/>
  <c r="E35" i="1"/>
  <c r="D35" i="1"/>
  <c r="D48" i="1"/>
  <c r="E48" i="1"/>
  <c r="F48" i="1"/>
  <c r="G48" i="1"/>
  <c r="H48" i="1"/>
  <c r="H12" i="1"/>
  <c r="G12" i="1"/>
  <c r="F12" i="1"/>
  <c r="E12" i="1"/>
  <c r="D12" i="1"/>
  <c r="H5" i="1"/>
  <c r="G5" i="1"/>
  <c r="F5" i="1"/>
  <c r="E5" i="1"/>
  <c r="D5" i="1"/>
  <c r="H30" i="1"/>
  <c r="G30" i="1"/>
  <c r="F30" i="1"/>
  <c r="E30" i="1"/>
  <c r="D30" i="1"/>
  <c r="H40" i="1"/>
  <c r="G40" i="1"/>
  <c r="F40" i="1"/>
  <c r="E40" i="1"/>
  <c r="D40" i="1"/>
  <c r="H34" i="1"/>
  <c r="G34" i="1"/>
  <c r="F34" i="1"/>
  <c r="E34" i="1"/>
  <c r="D34" i="1"/>
  <c r="H46" i="1"/>
  <c r="G46" i="1"/>
  <c r="F46" i="1"/>
  <c r="E46" i="1"/>
  <c r="D46" i="1"/>
  <c r="H58" i="1"/>
  <c r="G58" i="1"/>
  <c r="F58" i="1"/>
  <c r="E58" i="1"/>
  <c r="D58" i="1"/>
  <c r="H57" i="1"/>
  <c r="G57" i="1"/>
  <c r="F57" i="1"/>
  <c r="E57" i="1"/>
  <c r="D57" i="1"/>
  <c r="H27" i="1"/>
  <c r="G27" i="1"/>
  <c r="F27" i="1"/>
  <c r="E27" i="1"/>
  <c r="D27" i="1"/>
  <c r="H24" i="1"/>
  <c r="G24" i="1"/>
  <c r="F24" i="1"/>
  <c r="E24" i="1"/>
  <c r="D24" i="1"/>
  <c r="H22" i="1"/>
  <c r="G22" i="1"/>
  <c r="F22" i="1"/>
  <c r="E22" i="1"/>
  <c r="D22" i="1"/>
  <c r="H21" i="1"/>
  <c r="G21" i="1"/>
  <c r="F21" i="1"/>
  <c r="E21" i="1"/>
  <c r="D21" i="1"/>
  <c r="H18" i="1"/>
  <c r="G18" i="1"/>
  <c r="F18" i="1"/>
  <c r="E18" i="1"/>
  <c r="D18" i="1"/>
  <c r="H15" i="1"/>
  <c r="G15" i="1"/>
  <c r="F15" i="1"/>
  <c r="E15" i="1"/>
  <c r="D15" i="1"/>
  <c r="H10" i="1"/>
  <c r="G10" i="1"/>
  <c r="F10" i="1"/>
  <c r="E10" i="1"/>
  <c r="D10" i="1"/>
  <c r="H9" i="1"/>
  <c r="G9" i="1"/>
  <c r="F9" i="1"/>
  <c r="E9" i="1"/>
  <c r="D9" i="1"/>
  <c r="H6" i="1"/>
  <c r="G6" i="1"/>
  <c r="F6" i="1"/>
  <c r="E6" i="1"/>
  <c r="D6" i="1"/>
  <c r="H4" i="1"/>
  <c r="G4" i="1"/>
  <c r="F4" i="1"/>
  <c r="E4" i="1"/>
  <c r="D4" i="1"/>
  <c r="F3" i="1"/>
  <c r="E3" i="1"/>
  <c r="D3" i="1"/>
  <c r="H3" i="1"/>
  <c r="G3" i="1"/>
</calcChain>
</file>

<file path=xl/sharedStrings.xml><?xml version="1.0" encoding="utf-8"?>
<sst xmlns="http://schemas.openxmlformats.org/spreadsheetml/2006/main" count="125" uniqueCount="113">
  <si>
    <t>Gallien Krueger 800 RB</t>
  </si>
  <si>
    <t>Ampeg SVT410HLF</t>
  </si>
  <si>
    <t>Ampeg SVT810E</t>
  </si>
  <si>
    <t>Marshall 1960A</t>
  </si>
  <si>
    <t>Celestion G12T-75</t>
  </si>
  <si>
    <t>Marshall 1960A Lead JCM800</t>
  </si>
  <si>
    <t>USA</t>
  </si>
  <si>
    <t>Rane Empath SE DJ mixer</t>
  </si>
  <si>
    <t>2008 / 6L6 GT / Jensen C12K</t>
  </si>
  <si>
    <t>1980's / Rola-Celestion G12-65 / 1777 cones</t>
  </si>
  <si>
    <t>2 days</t>
  </si>
  <si>
    <t>3 days</t>
  </si>
  <si>
    <t>4 days</t>
  </si>
  <si>
    <t>1 week</t>
  </si>
  <si>
    <t>5 days</t>
  </si>
  <si>
    <t>England 1996 / Alnico Blues</t>
  </si>
  <si>
    <t>USA / JJ KT88 &amp; gold pin</t>
  </si>
  <si>
    <t>Korea / Sovtek 6550</t>
  </si>
  <si>
    <t xml:space="preserve">Peavey 1810 </t>
  </si>
  <si>
    <t>18 &amp; 2x10 bass cab</t>
  </si>
  <si>
    <t>1 day</t>
  </si>
  <si>
    <t>Pearl MCX drum kit (diamond glitter 409)</t>
  </si>
  <si>
    <t>Roland RD700NX Digital Piano</t>
  </si>
  <si>
    <t>includes stand, stool &amp; damper pedal</t>
  </si>
  <si>
    <t>Pearl MCX drum kit (purple sparkle burst 369)</t>
  </si>
  <si>
    <t>14” hats, 16” &amp; 18” Crash, 20” Ride</t>
  </si>
  <si>
    <t>Zildjian A Custom 10" splash</t>
  </si>
  <si>
    <t>DW 5000 AD4 single kick pedal</t>
  </si>
  <si>
    <t>Shure SLX / Beta58a hand held radio mic</t>
  </si>
  <si>
    <t>Fender '65 Twin Reverb Reissue</t>
  </si>
  <si>
    <t>Fender '65 Deluxe Reverb Reissue</t>
  </si>
  <si>
    <t>Click to return to website</t>
  </si>
  <si>
    <t>Mesa Boogie Dual Rectifier</t>
  </si>
  <si>
    <t>1994 Blackface Rev G  / EL84</t>
  </si>
  <si>
    <t>2 week</t>
  </si>
  <si>
    <t>2400 x 600 @ 900 high, fixed or rolling</t>
  </si>
  <si>
    <t>Megadeck DJ deck</t>
  </si>
  <si>
    <t>Megadeck stage deck</t>
  </si>
  <si>
    <t>Fender '59 Bassman LTD</t>
  </si>
  <si>
    <t>4 x 10 combo</t>
  </si>
  <si>
    <t>3 week</t>
  </si>
  <si>
    <t>Ampeg SVT-3 Pro</t>
  </si>
  <si>
    <t>stage fan</t>
  </si>
  <si>
    <t>Sennheiser EW300 G3 IEM System</t>
  </si>
  <si>
    <t>22x18 kick, 10x8, 12x9, 13x9 rack toms, 14x14, 16x16 floor toms, 14x6.5 free floating maple snare</t>
  </si>
  <si>
    <t>Pearl Eliminator P2052C double kick pedal</t>
  </si>
  <si>
    <t>Nord Stage 3 88</t>
  </si>
  <si>
    <t>Sennheiser G3 520-558MHz (A band) stereo In Ear Monitor transmitter and 2 x beltpack receiver</t>
  </si>
  <si>
    <t>Marshall 1987X Plexi</t>
  </si>
  <si>
    <t>50W</t>
  </si>
  <si>
    <t>Zildjian A Custom 18" china crash</t>
  </si>
  <si>
    <t>Korg CX-3</t>
  </si>
  <si>
    <t>Version 2</t>
  </si>
  <si>
    <t>1981 / EL84</t>
  </si>
  <si>
    <t>1994 / 6L6</t>
  </si>
  <si>
    <t>Marshall JCM800 2204</t>
  </si>
  <si>
    <t>1981 / EL84 50w</t>
  </si>
  <si>
    <t>USA 1995 / 6L6 GT</t>
  </si>
  <si>
    <t>Pearl MCT drum kit (bombay gold sparkle 347)</t>
  </si>
  <si>
    <t>Ultimate Apex double tier keyboard stand</t>
  </si>
  <si>
    <t>SWR SM-900</t>
  </si>
  <si>
    <t>2018 reissue with FX loop</t>
  </si>
  <si>
    <t>K&amp;M double tier keyboard stand</t>
  </si>
  <si>
    <t>Roland KC-600 keyboard amp</t>
  </si>
  <si>
    <t>Manhasset Symphony Music Stand with light</t>
  </si>
  <si>
    <t>Hercules guitar stand</t>
  </si>
  <si>
    <t>Sennheiser EM100 G4 Wireless headset mic system</t>
  </si>
  <si>
    <t>Sennheiser G4 520-558MHz (A band)  beltpack transmitter and JAG IMX6A headset mic</t>
  </si>
  <si>
    <t>Fender Hot Rod DeVille 212 IV</t>
  </si>
  <si>
    <t>USA 1996 / 6V6 JJ</t>
  </si>
  <si>
    <t>Remo Roto Toms</t>
  </si>
  <si>
    <t>6", 8", 10" including stand</t>
  </si>
  <si>
    <t>Zildjian K cymbal pack</t>
  </si>
  <si>
    <t>Vox AC30 HW2X</t>
  </si>
  <si>
    <t>Vox AC30 TBX</t>
  </si>
  <si>
    <t>Alnico Blues</t>
  </si>
  <si>
    <t>Pearl Reference drum kit (Black Pearl 331)</t>
  </si>
  <si>
    <t>BASS AMP</t>
  </si>
  <si>
    <t>GUITAR AMP</t>
  </si>
  <si>
    <t>KEYBOARDS</t>
  </si>
  <si>
    <t>DJ GEAR</t>
  </si>
  <si>
    <t>RADIO MIC / IEM</t>
  </si>
  <si>
    <t>MISC</t>
  </si>
  <si>
    <t>Production Dungeon Backline Hire Price List (ex GST)</t>
  </si>
  <si>
    <t>DRUMS / PERCUSSION</t>
  </si>
  <si>
    <t>LP Timbales</t>
  </si>
  <si>
    <t>Matador brass 14", 15" including stand</t>
  </si>
  <si>
    <t>K&amp;M single tier keyboard stand</t>
  </si>
  <si>
    <t>10 available</t>
  </si>
  <si>
    <t>4 available</t>
  </si>
  <si>
    <t>450mm on floor stand, 5 available</t>
  </si>
  <si>
    <t>Technics SL1200 Mk2</t>
  </si>
  <si>
    <t>2 available</t>
  </si>
  <si>
    <t>2400 x 1200 @ 300, 475, 600, 700 high, 350 rolling, 4 available</t>
  </si>
  <si>
    <t xml:space="preserve">Ampeg SVT </t>
  </si>
  <si>
    <t>USA 1974</t>
  </si>
  <si>
    <t>Zildjian A Custom cymbal pack</t>
  </si>
  <si>
    <t>14” hats, 16” &amp; 18” Crash, 20” Ride, 2 available</t>
  </si>
  <si>
    <t xml:space="preserve">Wurlitzer 200A </t>
  </si>
  <si>
    <t>L4 band 638-662 MHz, 2 available</t>
  </si>
  <si>
    <t>6 way guitar rack</t>
  </si>
  <si>
    <t>Vox AC30C2X</t>
  </si>
  <si>
    <t>Alnico Blues, 2 available</t>
  </si>
  <si>
    <t xml:space="preserve">Marshall 1960B </t>
  </si>
  <si>
    <t>Celestion G12T-75, 2 available</t>
  </si>
  <si>
    <t>22x18 kick, 10x8, 12x9 rack toms, 16x16 floor tom, 14x5 SensiTone steel snare</t>
  </si>
  <si>
    <t>22x18 kick, 10x8, 12x9 rack toms, 16x16 floor tom, 14x5 SensiTone aluminium snare</t>
  </si>
  <si>
    <t>24x14 kick, 13x9 rack tom, 16x16, 18x16 floor tom, 14x6.5 SensiTone heritage alloy aluminum snare</t>
  </si>
  <si>
    <t>1979 includes legs, stool &amp; sustain pedal (full restoration 2024)</t>
  </si>
  <si>
    <t>Marshall JCM800 2203</t>
  </si>
  <si>
    <t>Marshall JCM900 4100</t>
  </si>
  <si>
    <t>Fender Hot Rod Deluxe</t>
  </si>
  <si>
    <t>Ampeg SVT-CL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</si>
</sst>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1" applyAlignment="1" applyProtection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0" xfId="0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NumberFormat="1" applyFont="1" applyBorder="1" applyAlignment="1">
      <alignment horizontal="center"/>
    </xf>
    <xf numFmtId="0" fontId="2" fillId="0" borderId="2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roductiondungeon.com.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"/>
  <sheetViews>
    <sheetView tabSelected="1" zoomScaleNormal="100" workbookViewId="0">
      <selection activeCell="N27" sqref="N27"/>
    </sheetView>
  </sheetViews>
  <sheetFormatPr defaultRowHeight="12.75" x14ac:dyDescent="0.2"/>
  <cols>
    <col min="1" max="1" width="45" customWidth="1"/>
    <col min="2" max="2" width="84.85546875" customWidth="1"/>
    <col min="3" max="3" width="5.85546875" style="9" bestFit="1" customWidth="1"/>
    <col min="4" max="4" width="6.7109375" style="9" bestFit="1" customWidth="1"/>
    <col min="5" max="5" width="6.7109375" style="10" bestFit="1" customWidth="1"/>
    <col min="6" max="7" width="6.7109375" style="9" bestFit="1" customWidth="1"/>
    <col min="8" max="10" width="7.42578125" style="9" bestFit="1" customWidth="1"/>
  </cols>
  <sheetData>
    <row r="1" spans="1:10" x14ac:dyDescent="0.2">
      <c r="A1" s="1"/>
      <c r="B1" s="4" t="s">
        <v>83</v>
      </c>
      <c r="C1" s="4" t="s">
        <v>20</v>
      </c>
      <c r="D1" s="4" t="s">
        <v>10</v>
      </c>
      <c r="E1" s="5" t="s">
        <v>11</v>
      </c>
      <c r="F1" s="6" t="s">
        <v>12</v>
      </c>
      <c r="G1" s="6" t="s">
        <v>14</v>
      </c>
      <c r="H1" s="6" t="s">
        <v>13</v>
      </c>
      <c r="I1" s="6" t="s">
        <v>34</v>
      </c>
      <c r="J1" s="6" t="s">
        <v>40</v>
      </c>
    </row>
    <row r="2" spans="1:10" x14ac:dyDescent="0.2">
      <c r="A2" s="1" t="s">
        <v>77</v>
      </c>
      <c r="B2" s="2"/>
      <c r="C2" s="7"/>
      <c r="D2" s="7"/>
      <c r="E2" s="8"/>
      <c r="F2" s="7"/>
      <c r="G2" s="7"/>
      <c r="H2" s="7"/>
      <c r="I2" s="7"/>
      <c r="J2" s="7"/>
    </row>
    <row r="3" spans="1:10" x14ac:dyDescent="0.2">
      <c r="A3" s="2" t="s">
        <v>0</v>
      </c>
      <c r="B3" s="3">
        <v>1985</v>
      </c>
      <c r="C3" s="7">
        <v>40</v>
      </c>
      <c r="D3" s="8">
        <f>C3*1.5</f>
        <v>60</v>
      </c>
      <c r="E3" s="8">
        <f>C3*2</f>
        <v>80</v>
      </c>
      <c r="F3" s="8">
        <f>C3*2.5</f>
        <v>100</v>
      </c>
      <c r="G3" s="8">
        <f>C3*2.8</f>
        <v>112</v>
      </c>
      <c r="H3" s="8">
        <f>C3*3</f>
        <v>120</v>
      </c>
      <c r="I3" s="8">
        <f>C3*5</f>
        <v>200</v>
      </c>
      <c r="J3" s="8">
        <f>C3*7</f>
        <v>280</v>
      </c>
    </row>
    <row r="4" spans="1:10" x14ac:dyDescent="0.2">
      <c r="A4" s="12" t="s">
        <v>112</v>
      </c>
      <c r="B4" s="2" t="s">
        <v>16</v>
      </c>
      <c r="C4" s="7">
        <v>60</v>
      </c>
      <c r="D4" s="8">
        <f t="shared" ref="D4:D27" si="0">C4*1.5</f>
        <v>90</v>
      </c>
      <c r="E4" s="8">
        <f t="shared" ref="E4:E27" si="1">C4*2</f>
        <v>120</v>
      </c>
      <c r="F4" s="8">
        <f t="shared" ref="F4:F27" si="2">C4*2.5</f>
        <v>150</v>
      </c>
      <c r="G4" s="8">
        <f t="shared" ref="G4:G27" si="3">C4*2.8</f>
        <v>168</v>
      </c>
      <c r="H4" s="8">
        <f t="shared" ref="H4:H27" si="4">C4*3</f>
        <v>180</v>
      </c>
      <c r="I4" s="8">
        <f t="shared" ref="I4:I67" si="5">C4*5</f>
        <v>300</v>
      </c>
      <c r="J4" s="8">
        <f t="shared" ref="J4:J67" si="6">C4*7</f>
        <v>420</v>
      </c>
    </row>
    <row r="5" spans="1:10" x14ac:dyDescent="0.2">
      <c r="A5" s="12" t="s">
        <v>112</v>
      </c>
      <c r="B5" s="2" t="s">
        <v>17</v>
      </c>
      <c r="C5" s="7">
        <v>60</v>
      </c>
      <c r="D5" s="8">
        <f t="shared" si="0"/>
        <v>90</v>
      </c>
      <c r="E5" s="8">
        <f>C5*2</f>
        <v>120</v>
      </c>
      <c r="F5" s="8">
        <f>C5*2.5</f>
        <v>150</v>
      </c>
      <c r="G5" s="8">
        <f>C5*2.8</f>
        <v>168</v>
      </c>
      <c r="H5" s="8">
        <f>C5*3</f>
        <v>180</v>
      </c>
      <c r="I5" s="8">
        <f t="shared" si="5"/>
        <v>300</v>
      </c>
      <c r="J5" s="8">
        <f t="shared" si="6"/>
        <v>420</v>
      </c>
    </row>
    <row r="6" spans="1:10" x14ac:dyDescent="0.2">
      <c r="A6" s="12" t="s">
        <v>41</v>
      </c>
      <c r="B6" s="2" t="s">
        <v>6</v>
      </c>
      <c r="C6" s="7">
        <v>40</v>
      </c>
      <c r="D6" s="8">
        <f t="shared" si="0"/>
        <v>60</v>
      </c>
      <c r="E6" s="8">
        <f t="shared" si="1"/>
        <v>80</v>
      </c>
      <c r="F6" s="8">
        <f t="shared" si="2"/>
        <v>100</v>
      </c>
      <c r="G6" s="8">
        <f t="shared" si="3"/>
        <v>112</v>
      </c>
      <c r="H6" s="8">
        <f t="shared" si="4"/>
        <v>120</v>
      </c>
      <c r="I6" s="8">
        <f t="shared" si="5"/>
        <v>200</v>
      </c>
      <c r="J6" s="8">
        <f t="shared" si="6"/>
        <v>280</v>
      </c>
    </row>
    <row r="7" spans="1:10" x14ac:dyDescent="0.2">
      <c r="A7" s="12" t="s">
        <v>94</v>
      </c>
      <c r="B7" s="12" t="s">
        <v>95</v>
      </c>
      <c r="C7" s="7">
        <v>70</v>
      </c>
      <c r="D7" s="8">
        <f t="shared" ref="D7" si="7">C7*1.5</f>
        <v>105</v>
      </c>
      <c r="E7" s="8">
        <f t="shared" ref="E7" si="8">C7*2</f>
        <v>140</v>
      </c>
      <c r="F7" s="8">
        <f t="shared" ref="F7" si="9">C7*2.5</f>
        <v>175</v>
      </c>
      <c r="G7" s="8">
        <f t="shared" ref="G7" si="10">C7*2.8</f>
        <v>196</v>
      </c>
      <c r="H7" s="8">
        <f t="shared" ref="H7" si="11">C7*3</f>
        <v>210</v>
      </c>
      <c r="I7" s="8">
        <f t="shared" ref="I7" si="12">C7*5</f>
        <v>350</v>
      </c>
      <c r="J7" s="8">
        <f t="shared" ref="J7" si="13">C7*7</f>
        <v>490</v>
      </c>
    </row>
    <row r="8" spans="1:10" x14ac:dyDescent="0.2">
      <c r="A8" s="12" t="s">
        <v>60</v>
      </c>
      <c r="B8" s="12" t="s">
        <v>6</v>
      </c>
      <c r="C8" s="7">
        <v>50</v>
      </c>
      <c r="D8" s="8">
        <f t="shared" ref="D8" si="14">C8*1.5</f>
        <v>75</v>
      </c>
      <c r="E8" s="8">
        <f t="shared" ref="E8" si="15">C8*2</f>
        <v>100</v>
      </c>
      <c r="F8" s="8">
        <f t="shared" ref="F8" si="16">C8*2.5</f>
        <v>125</v>
      </c>
      <c r="G8" s="8">
        <f t="shared" ref="G8" si="17">C8*2.8</f>
        <v>140</v>
      </c>
      <c r="H8" s="8">
        <f t="shared" ref="H8" si="18">C8*3</f>
        <v>150</v>
      </c>
      <c r="I8" s="8">
        <f t="shared" ref="I8" si="19">C8*5</f>
        <v>250</v>
      </c>
      <c r="J8" s="8">
        <f t="shared" ref="J8" si="20">C8*7</f>
        <v>350</v>
      </c>
    </row>
    <row r="9" spans="1:10" x14ac:dyDescent="0.2">
      <c r="A9" s="2" t="s">
        <v>1</v>
      </c>
      <c r="B9" s="2" t="s">
        <v>6</v>
      </c>
      <c r="C9" s="7">
        <v>50</v>
      </c>
      <c r="D9" s="8">
        <f t="shared" si="0"/>
        <v>75</v>
      </c>
      <c r="E9" s="8">
        <f t="shared" si="1"/>
        <v>100</v>
      </c>
      <c r="F9" s="8">
        <f t="shared" si="2"/>
        <v>125</v>
      </c>
      <c r="G9" s="8">
        <f t="shared" si="3"/>
        <v>140</v>
      </c>
      <c r="H9" s="8">
        <f t="shared" si="4"/>
        <v>150</v>
      </c>
      <c r="I9" s="8">
        <f t="shared" si="5"/>
        <v>250</v>
      </c>
      <c r="J9" s="8">
        <f t="shared" si="6"/>
        <v>350</v>
      </c>
    </row>
    <row r="10" spans="1:10" x14ac:dyDescent="0.2">
      <c r="A10" s="2" t="s">
        <v>2</v>
      </c>
      <c r="B10" s="2" t="s">
        <v>6</v>
      </c>
      <c r="C10" s="7">
        <v>60</v>
      </c>
      <c r="D10" s="8">
        <f t="shared" si="0"/>
        <v>90</v>
      </c>
      <c r="E10" s="8">
        <f t="shared" si="1"/>
        <v>120</v>
      </c>
      <c r="F10" s="8">
        <f t="shared" si="2"/>
        <v>150</v>
      </c>
      <c r="G10" s="8">
        <f t="shared" si="3"/>
        <v>168</v>
      </c>
      <c r="H10" s="8">
        <f t="shared" si="4"/>
        <v>180</v>
      </c>
      <c r="I10" s="8">
        <f t="shared" si="5"/>
        <v>300</v>
      </c>
      <c r="J10" s="8">
        <f t="shared" si="6"/>
        <v>420</v>
      </c>
    </row>
    <row r="11" spans="1:10" x14ac:dyDescent="0.2">
      <c r="A11" s="2" t="s">
        <v>2</v>
      </c>
      <c r="B11" s="2"/>
      <c r="C11" s="7">
        <v>60</v>
      </c>
      <c r="D11" s="8">
        <f t="shared" ref="D11" si="21">C11*1.5</f>
        <v>90</v>
      </c>
      <c r="E11" s="8">
        <f t="shared" ref="E11" si="22">C11*2</f>
        <v>120</v>
      </c>
      <c r="F11" s="8">
        <f t="shared" ref="F11" si="23">C11*2.5</f>
        <v>150</v>
      </c>
      <c r="G11" s="8">
        <f t="shared" ref="G11" si="24">C11*2.8</f>
        <v>168</v>
      </c>
      <c r="H11" s="8">
        <f t="shared" ref="H11" si="25">C11*3</f>
        <v>180</v>
      </c>
      <c r="I11" s="8">
        <f t="shared" ref="I11" si="26">C11*5</f>
        <v>300</v>
      </c>
      <c r="J11" s="8">
        <f t="shared" ref="J11" si="27">C11*7</f>
        <v>420</v>
      </c>
    </row>
    <row r="12" spans="1:10" x14ac:dyDescent="0.2">
      <c r="A12" s="2" t="s">
        <v>18</v>
      </c>
      <c r="B12" s="2" t="s">
        <v>19</v>
      </c>
      <c r="C12" s="7">
        <v>30</v>
      </c>
      <c r="D12" s="8">
        <f t="shared" si="0"/>
        <v>45</v>
      </c>
      <c r="E12" s="8">
        <f>C12*2</f>
        <v>60</v>
      </c>
      <c r="F12" s="8">
        <f>C12*2.5</f>
        <v>75</v>
      </c>
      <c r="G12" s="8">
        <f>C12*2.8</f>
        <v>84</v>
      </c>
      <c r="H12" s="8">
        <f>C12*3</f>
        <v>90</v>
      </c>
      <c r="I12" s="8">
        <f t="shared" si="5"/>
        <v>150</v>
      </c>
      <c r="J12" s="8">
        <f t="shared" si="6"/>
        <v>210</v>
      </c>
    </row>
    <row r="13" spans="1:10" x14ac:dyDescent="0.2">
      <c r="A13" s="1" t="s">
        <v>78</v>
      </c>
      <c r="B13" s="2"/>
      <c r="C13" s="7"/>
      <c r="D13" s="8"/>
      <c r="E13" s="8"/>
      <c r="F13" s="8"/>
      <c r="G13" s="8"/>
      <c r="H13" s="8"/>
      <c r="I13" s="8"/>
      <c r="J13" s="8"/>
    </row>
    <row r="14" spans="1:10" x14ac:dyDescent="0.2">
      <c r="A14" s="2" t="s">
        <v>32</v>
      </c>
      <c r="B14" s="12" t="s">
        <v>33</v>
      </c>
      <c r="C14" s="7">
        <v>60</v>
      </c>
      <c r="D14" s="8">
        <f>C14*1.5</f>
        <v>90</v>
      </c>
      <c r="E14" s="8">
        <f>C14*2</f>
        <v>120</v>
      </c>
      <c r="F14" s="8">
        <f>C14*2.5</f>
        <v>150</v>
      </c>
      <c r="G14" s="8">
        <f>C14*2.8</f>
        <v>168</v>
      </c>
      <c r="H14" s="8">
        <f>C14*3</f>
        <v>180</v>
      </c>
      <c r="I14" s="8">
        <f t="shared" si="5"/>
        <v>300</v>
      </c>
      <c r="J14" s="8">
        <f t="shared" si="6"/>
        <v>420</v>
      </c>
    </row>
    <row r="15" spans="1:10" x14ac:dyDescent="0.2">
      <c r="A15" s="12" t="s">
        <v>109</v>
      </c>
      <c r="B15" s="13" t="s">
        <v>53</v>
      </c>
      <c r="C15" s="7">
        <v>50</v>
      </c>
      <c r="D15" s="8">
        <f t="shared" si="0"/>
        <v>75</v>
      </c>
      <c r="E15" s="8">
        <f t="shared" si="1"/>
        <v>100</v>
      </c>
      <c r="F15" s="8">
        <f t="shared" si="2"/>
        <v>125</v>
      </c>
      <c r="G15" s="8">
        <f t="shared" si="3"/>
        <v>140</v>
      </c>
      <c r="H15" s="8">
        <f t="shared" si="4"/>
        <v>150</v>
      </c>
      <c r="I15" s="8">
        <f t="shared" si="5"/>
        <v>250</v>
      </c>
      <c r="J15" s="8">
        <f t="shared" si="6"/>
        <v>350</v>
      </c>
    </row>
    <row r="16" spans="1:10" x14ac:dyDescent="0.2">
      <c r="A16" s="12" t="s">
        <v>109</v>
      </c>
      <c r="B16" s="13" t="s">
        <v>61</v>
      </c>
      <c r="C16" s="7">
        <v>50</v>
      </c>
      <c r="D16" s="8">
        <f t="shared" ref="D16" si="28">C16*1.5</f>
        <v>75</v>
      </c>
      <c r="E16" s="8">
        <f t="shared" ref="E16" si="29">C16*2</f>
        <v>100</v>
      </c>
      <c r="F16" s="8">
        <f t="shared" ref="F16" si="30">C16*2.5</f>
        <v>125</v>
      </c>
      <c r="G16" s="8">
        <f t="shared" ref="G16" si="31">C16*2.8</f>
        <v>140</v>
      </c>
      <c r="H16" s="8">
        <f t="shared" ref="H16" si="32">C16*3</f>
        <v>150</v>
      </c>
      <c r="I16" s="8">
        <f t="shared" ref="I16" si="33">C16*5</f>
        <v>250</v>
      </c>
      <c r="J16" s="8">
        <f t="shared" ref="J16" si="34">C16*7</f>
        <v>350</v>
      </c>
    </row>
    <row r="17" spans="1:10" x14ac:dyDescent="0.2">
      <c r="A17" s="12" t="s">
        <v>55</v>
      </c>
      <c r="B17" s="13" t="s">
        <v>56</v>
      </c>
      <c r="C17" s="7">
        <v>50</v>
      </c>
      <c r="D17" s="8">
        <f t="shared" ref="D17" si="35">C17*1.5</f>
        <v>75</v>
      </c>
      <c r="E17" s="8">
        <f t="shared" ref="E17" si="36">C17*2</f>
        <v>100</v>
      </c>
      <c r="F17" s="8">
        <f t="shared" ref="F17" si="37">C17*2.5</f>
        <v>125</v>
      </c>
      <c r="G17" s="8">
        <f t="shared" ref="G17" si="38">C17*2.8</f>
        <v>140</v>
      </c>
      <c r="H17" s="8">
        <f t="shared" ref="H17" si="39">C17*3</f>
        <v>150</v>
      </c>
      <c r="I17" s="8">
        <f t="shared" ref="I17" si="40">C17*5</f>
        <v>250</v>
      </c>
      <c r="J17" s="8">
        <f t="shared" ref="J17" si="41">C17*7</f>
        <v>350</v>
      </c>
    </row>
    <row r="18" spans="1:10" x14ac:dyDescent="0.2">
      <c r="A18" s="12" t="s">
        <v>110</v>
      </c>
      <c r="B18" s="13" t="s">
        <v>54</v>
      </c>
      <c r="C18" s="7">
        <v>50</v>
      </c>
      <c r="D18" s="8">
        <f t="shared" si="0"/>
        <v>75</v>
      </c>
      <c r="E18" s="8">
        <f t="shared" si="1"/>
        <v>100</v>
      </c>
      <c r="F18" s="8">
        <f t="shared" si="2"/>
        <v>125</v>
      </c>
      <c r="G18" s="8">
        <f t="shared" si="3"/>
        <v>140</v>
      </c>
      <c r="H18" s="8">
        <f t="shared" si="4"/>
        <v>150</v>
      </c>
      <c r="I18" s="8">
        <f t="shared" si="5"/>
        <v>250</v>
      </c>
      <c r="J18" s="8">
        <f t="shared" si="6"/>
        <v>350</v>
      </c>
    </row>
    <row r="19" spans="1:10" x14ac:dyDescent="0.2">
      <c r="A19" s="12" t="s">
        <v>110</v>
      </c>
      <c r="B19" s="13"/>
      <c r="C19" s="7">
        <v>50</v>
      </c>
      <c r="D19" s="8">
        <f t="shared" ref="D19" si="42">C19*1.5</f>
        <v>75</v>
      </c>
      <c r="E19" s="8">
        <f t="shared" ref="E19" si="43">C19*2</f>
        <v>100</v>
      </c>
      <c r="F19" s="8">
        <f t="shared" ref="F19" si="44">C19*2.5</f>
        <v>125</v>
      </c>
      <c r="G19" s="8">
        <f t="shared" ref="G19" si="45">C19*2.8</f>
        <v>140</v>
      </c>
      <c r="H19" s="8">
        <f t="shared" ref="H19" si="46">C19*3</f>
        <v>150</v>
      </c>
      <c r="I19" s="8">
        <f t="shared" ref="I19" si="47">C19*5</f>
        <v>250</v>
      </c>
      <c r="J19" s="8">
        <f t="shared" ref="J19" si="48">C19*7</f>
        <v>350</v>
      </c>
    </row>
    <row r="20" spans="1:10" x14ac:dyDescent="0.2">
      <c r="A20" s="12" t="s">
        <v>48</v>
      </c>
      <c r="B20" s="13" t="s">
        <v>49</v>
      </c>
      <c r="C20" s="7">
        <v>50</v>
      </c>
      <c r="D20" s="8">
        <f t="shared" ref="D20" si="49">C20*1.5</f>
        <v>75</v>
      </c>
      <c r="E20" s="8">
        <f t="shared" ref="E20" si="50">C20*2</f>
        <v>100</v>
      </c>
      <c r="F20" s="8">
        <f t="shared" ref="F20" si="51">C20*2.5</f>
        <v>125</v>
      </c>
      <c r="G20" s="8">
        <f t="shared" ref="G20" si="52">C20*2.8</f>
        <v>140</v>
      </c>
      <c r="H20" s="8">
        <f t="shared" ref="H20" si="53">C20*3</f>
        <v>150</v>
      </c>
      <c r="I20" s="8">
        <f t="shared" ref="I20" si="54">C20*5</f>
        <v>250</v>
      </c>
      <c r="J20" s="8">
        <f t="shared" ref="J20" si="55">C20*7</f>
        <v>350</v>
      </c>
    </row>
    <row r="21" spans="1:10" x14ac:dyDescent="0.2">
      <c r="A21" s="2" t="s">
        <v>3</v>
      </c>
      <c r="B21" s="12" t="s">
        <v>4</v>
      </c>
      <c r="C21" s="7">
        <v>50</v>
      </c>
      <c r="D21" s="8">
        <f t="shared" si="0"/>
        <v>75</v>
      </c>
      <c r="E21" s="8">
        <f t="shared" si="1"/>
        <v>100</v>
      </c>
      <c r="F21" s="8">
        <f t="shared" si="2"/>
        <v>125</v>
      </c>
      <c r="G21" s="8">
        <f t="shared" si="3"/>
        <v>140</v>
      </c>
      <c r="H21" s="8">
        <f t="shared" si="4"/>
        <v>150</v>
      </c>
      <c r="I21" s="8">
        <f t="shared" si="5"/>
        <v>250</v>
      </c>
      <c r="J21" s="8">
        <f t="shared" si="6"/>
        <v>350</v>
      </c>
    </row>
    <row r="22" spans="1:10" x14ac:dyDescent="0.2">
      <c r="A22" s="2" t="s">
        <v>5</v>
      </c>
      <c r="B22" s="2" t="s">
        <v>9</v>
      </c>
      <c r="C22" s="7">
        <v>50</v>
      </c>
      <c r="D22" s="8">
        <f t="shared" si="0"/>
        <v>75</v>
      </c>
      <c r="E22" s="8">
        <f t="shared" si="1"/>
        <v>100</v>
      </c>
      <c r="F22" s="8">
        <f t="shared" si="2"/>
        <v>125</v>
      </c>
      <c r="G22" s="8">
        <f t="shared" si="3"/>
        <v>140</v>
      </c>
      <c r="H22" s="8">
        <f t="shared" si="4"/>
        <v>150</v>
      </c>
      <c r="I22" s="8">
        <f t="shared" si="5"/>
        <v>250</v>
      </c>
      <c r="J22" s="8">
        <f t="shared" si="6"/>
        <v>350</v>
      </c>
    </row>
    <row r="23" spans="1:10" x14ac:dyDescent="0.2">
      <c r="A23" s="12" t="s">
        <v>103</v>
      </c>
      <c r="B23" s="12" t="s">
        <v>104</v>
      </c>
      <c r="C23" s="7">
        <v>50</v>
      </c>
      <c r="D23" s="8">
        <f t="shared" ref="D23" si="56">C23*1.5</f>
        <v>75</v>
      </c>
      <c r="E23" s="8">
        <f t="shared" ref="E23" si="57">C23*2</f>
        <v>100</v>
      </c>
      <c r="F23" s="8">
        <f t="shared" ref="F23" si="58">C23*2.5</f>
        <v>125</v>
      </c>
      <c r="G23" s="8">
        <f t="shared" ref="G23" si="59">C23*2.8</f>
        <v>140</v>
      </c>
      <c r="H23" s="8">
        <f t="shared" ref="H23" si="60">C23*3</f>
        <v>150</v>
      </c>
      <c r="I23" s="8">
        <f t="shared" ref="I23" si="61">C23*5</f>
        <v>250</v>
      </c>
      <c r="J23" s="8">
        <f t="shared" ref="J23" si="62">C23*7</f>
        <v>350</v>
      </c>
    </row>
    <row r="24" spans="1:10" x14ac:dyDescent="0.2">
      <c r="A24" s="2" t="s">
        <v>29</v>
      </c>
      <c r="B24" s="2" t="s">
        <v>8</v>
      </c>
      <c r="C24" s="7">
        <v>50</v>
      </c>
      <c r="D24" s="8">
        <f t="shared" si="0"/>
        <v>75</v>
      </c>
      <c r="E24" s="8">
        <f t="shared" si="1"/>
        <v>100</v>
      </c>
      <c r="F24" s="8">
        <f t="shared" si="2"/>
        <v>125</v>
      </c>
      <c r="G24" s="8">
        <f t="shared" si="3"/>
        <v>140</v>
      </c>
      <c r="H24" s="8">
        <f t="shared" si="4"/>
        <v>150</v>
      </c>
      <c r="I24" s="8">
        <f t="shared" si="5"/>
        <v>250</v>
      </c>
      <c r="J24" s="8">
        <f t="shared" si="6"/>
        <v>350</v>
      </c>
    </row>
    <row r="25" spans="1:10" x14ac:dyDescent="0.2">
      <c r="A25" s="12" t="s">
        <v>38</v>
      </c>
      <c r="B25" s="13" t="s">
        <v>39</v>
      </c>
      <c r="C25" s="7">
        <v>50</v>
      </c>
      <c r="D25" s="8">
        <f>C25*1.5</f>
        <v>75</v>
      </c>
      <c r="E25" s="8">
        <f t="shared" ref="E25" si="63">C25*2</f>
        <v>100</v>
      </c>
      <c r="F25" s="8">
        <f t="shared" ref="F25" si="64">C25*2.5</f>
        <v>125</v>
      </c>
      <c r="G25" s="8">
        <f t="shared" ref="G25" si="65">C25*2.8</f>
        <v>140</v>
      </c>
      <c r="H25" s="8">
        <f t="shared" ref="H25" si="66">C25*3</f>
        <v>150</v>
      </c>
      <c r="I25" s="8">
        <f t="shared" ref="I25" si="67">C25*5</f>
        <v>250</v>
      </c>
      <c r="J25" s="8">
        <f t="shared" si="6"/>
        <v>350</v>
      </c>
    </row>
    <row r="26" spans="1:10" x14ac:dyDescent="0.2">
      <c r="A26" s="12" t="s">
        <v>30</v>
      </c>
      <c r="B26" s="3"/>
      <c r="C26" s="7">
        <v>50</v>
      </c>
      <c r="D26" s="8">
        <f>C26*1.5</f>
        <v>75</v>
      </c>
      <c r="E26" s="8">
        <f>C26*2</f>
        <v>100</v>
      </c>
      <c r="F26" s="8">
        <f>C26*2.5</f>
        <v>125</v>
      </c>
      <c r="G26" s="8">
        <f>C26*2.8</f>
        <v>140</v>
      </c>
      <c r="H26" s="8">
        <f>C26*3</f>
        <v>150</v>
      </c>
      <c r="I26" s="8">
        <f t="shared" si="5"/>
        <v>250</v>
      </c>
      <c r="J26" s="8">
        <f t="shared" si="6"/>
        <v>350</v>
      </c>
    </row>
    <row r="27" spans="1:10" x14ac:dyDescent="0.2">
      <c r="A27" s="12" t="s">
        <v>111</v>
      </c>
      <c r="B27" s="12" t="s">
        <v>69</v>
      </c>
      <c r="C27" s="7">
        <v>50</v>
      </c>
      <c r="D27" s="8">
        <f t="shared" si="0"/>
        <v>75</v>
      </c>
      <c r="E27" s="8">
        <f t="shared" si="1"/>
        <v>100</v>
      </c>
      <c r="F27" s="8">
        <f t="shared" si="2"/>
        <v>125</v>
      </c>
      <c r="G27" s="8">
        <f t="shared" si="3"/>
        <v>140</v>
      </c>
      <c r="H27" s="8">
        <f t="shared" si="4"/>
        <v>150</v>
      </c>
      <c r="I27" s="8">
        <f t="shared" si="5"/>
        <v>250</v>
      </c>
      <c r="J27" s="8">
        <f t="shared" si="6"/>
        <v>350</v>
      </c>
    </row>
    <row r="28" spans="1:10" x14ac:dyDescent="0.2">
      <c r="A28" s="12" t="s">
        <v>111</v>
      </c>
      <c r="B28" s="12" t="s">
        <v>57</v>
      </c>
      <c r="C28" s="7">
        <v>50</v>
      </c>
      <c r="D28" s="8">
        <f t="shared" ref="D28" si="68">C28*1.5</f>
        <v>75</v>
      </c>
      <c r="E28" s="8">
        <f t="shared" ref="E28" si="69">C28*2</f>
        <v>100</v>
      </c>
      <c r="F28" s="8">
        <f t="shared" ref="F28" si="70">C28*2.5</f>
        <v>125</v>
      </c>
      <c r="G28" s="8">
        <f t="shared" ref="G28" si="71">C28*2.8</f>
        <v>140</v>
      </c>
      <c r="H28" s="8">
        <f t="shared" ref="H28" si="72">C28*3</f>
        <v>150</v>
      </c>
      <c r="I28" s="8">
        <f t="shared" ref="I28:I29" si="73">C28*5</f>
        <v>250</v>
      </c>
      <c r="J28" s="8">
        <f t="shared" ref="J28:J29" si="74">C28*7</f>
        <v>350</v>
      </c>
    </row>
    <row r="29" spans="1:10" x14ac:dyDescent="0.2">
      <c r="A29" s="12" t="s">
        <v>68</v>
      </c>
      <c r="B29" s="12"/>
      <c r="C29" s="7">
        <v>50</v>
      </c>
      <c r="D29" s="8">
        <f t="shared" ref="D29:D32" si="75">C29*1.5</f>
        <v>75</v>
      </c>
      <c r="E29" s="8">
        <f t="shared" ref="E29:E32" si="76">C29*2</f>
        <v>100</v>
      </c>
      <c r="F29" s="8">
        <f t="shared" ref="F29:F32" si="77">C29*2.5</f>
        <v>125</v>
      </c>
      <c r="G29" s="8">
        <f t="shared" ref="G29:G32" si="78">C29*2.8</f>
        <v>140</v>
      </c>
      <c r="H29" s="8">
        <f t="shared" ref="H29:H32" si="79">C29*3</f>
        <v>150</v>
      </c>
      <c r="I29" s="8">
        <f t="shared" si="73"/>
        <v>250</v>
      </c>
      <c r="J29" s="8">
        <f t="shared" si="74"/>
        <v>350</v>
      </c>
    </row>
    <row r="30" spans="1:10" x14ac:dyDescent="0.2">
      <c r="A30" s="12" t="s">
        <v>74</v>
      </c>
      <c r="B30" s="12" t="s">
        <v>15</v>
      </c>
      <c r="C30" s="7">
        <v>60</v>
      </c>
      <c r="D30" s="8">
        <f t="shared" si="75"/>
        <v>90</v>
      </c>
      <c r="E30" s="8">
        <f t="shared" si="76"/>
        <v>120</v>
      </c>
      <c r="F30" s="8">
        <f t="shared" si="77"/>
        <v>150</v>
      </c>
      <c r="G30" s="8">
        <f t="shared" si="78"/>
        <v>168</v>
      </c>
      <c r="H30" s="8">
        <f t="shared" si="79"/>
        <v>180</v>
      </c>
      <c r="I30" s="8">
        <f t="shared" si="5"/>
        <v>300</v>
      </c>
      <c r="J30" s="8">
        <f t="shared" si="6"/>
        <v>420</v>
      </c>
    </row>
    <row r="31" spans="1:10" x14ac:dyDescent="0.2">
      <c r="A31" s="12" t="s">
        <v>73</v>
      </c>
      <c r="B31" s="12" t="s">
        <v>75</v>
      </c>
      <c r="C31" s="7">
        <v>60</v>
      </c>
      <c r="D31" s="8">
        <f t="shared" si="75"/>
        <v>90</v>
      </c>
      <c r="E31" s="8">
        <f t="shared" si="76"/>
        <v>120</v>
      </c>
      <c r="F31" s="8">
        <f t="shared" si="77"/>
        <v>150</v>
      </c>
      <c r="G31" s="8">
        <f t="shared" si="78"/>
        <v>168</v>
      </c>
      <c r="H31" s="8">
        <f t="shared" si="79"/>
        <v>180</v>
      </c>
      <c r="I31" s="8">
        <f t="shared" ref="I31" si="80">C31*5</f>
        <v>300</v>
      </c>
      <c r="J31" s="8">
        <f t="shared" ref="J31" si="81">C31*7</f>
        <v>420</v>
      </c>
    </row>
    <row r="32" spans="1:10" x14ac:dyDescent="0.2">
      <c r="A32" s="12" t="s">
        <v>101</v>
      </c>
      <c r="B32" s="12" t="s">
        <v>102</v>
      </c>
      <c r="C32" s="7">
        <v>60</v>
      </c>
      <c r="D32" s="8">
        <f t="shared" si="75"/>
        <v>90</v>
      </c>
      <c r="E32" s="8">
        <f t="shared" si="76"/>
        <v>120</v>
      </c>
      <c r="F32" s="8">
        <f t="shared" si="77"/>
        <v>150</v>
      </c>
      <c r="G32" s="8">
        <f t="shared" si="78"/>
        <v>168</v>
      </c>
      <c r="H32" s="8">
        <f t="shared" si="79"/>
        <v>180</v>
      </c>
      <c r="I32" s="8">
        <f t="shared" ref="I32" si="82">C32*5</f>
        <v>300</v>
      </c>
      <c r="J32" s="8">
        <f t="shared" ref="J32" si="83">C32*7</f>
        <v>420</v>
      </c>
    </row>
    <row r="33" spans="1:10" x14ac:dyDescent="0.2">
      <c r="A33" s="1" t="s">
        <v>84</v>
      </c>
      <c r="B33" s="12"/>
      <c r="C33" s="7"/>
      <c r="D33" s="8"/>
      <c r="E33" s="8"/>
      <c r="F33" s="8"/>
      <c r="G33" s="8"/>
      <c r="H33" s="8"/>
      <c r="I33" s="8"/>
      <c r="J33" s="8"/>
    </row>
    <row r="34" spans="1:10" x14ac:dyDescent="0.2">
      <c r="A34" s="2" t="s">
        <v>21</v>
      </c>
      <c r="B34" s="12" t="s">
        <v>44</v>
      </c>
      <c r="C34" s="7">
        <v>150</v>
      </c>
      <c r="D34" s="8">
        <f t="shared" ref="D34:D40" si="84">C34*1.5</f>
        <v>225</v>
      </c>
      <c r="E34" s="8">
        <f t="shared" ref="E34:E40" si="85">C34*2</f>
        <v>300</v>
      </c>
      <c r="F34" s="8">
        <f t="shared" ref="F34:F40" si="86">C34*2.5</f>
        <v>375</v>
      </c>
      <c r="G34" s="8">
        <f t="shared" ref="G34:G40" si="87">C34*2.8</f>
        <v>420</v>
      </c>
      <c r="H34" s="8">
        <f t="shared" ref="H34:H40" si="88">C34*3</f>
        <v>450</v>
      </c>
      <c r="I34" s="8">
        <f>C34*5</f>
        <v>750</v>
      </c>
      <c r="J34" s="8">
        <f>C34*7</f>
        <v>1050</v>
      </c>
    </row>
    <row r="35" spans="1:10" x14ac:dyDescent="0.2">
      <c r="A35" s="2" t="s">
        <v>24</v>
      </c>
      <c r="B35" s="12" t="s">
        <v>105</v>
      </c>
      <c r="C35" s="7">
        <v>150</v>
      </c>
      <c r="D35" s="8">
        <f t="shared" si="84"/>
        <v>225</v>
      </c>
      <c r="E35" s="8">
        <f t="shared" si="85"/>
        <v>300</v>
      </c>
      <c r="F35" s="8">
        <f t="shared" si="86"/>
        <v>375</v>
      </c>
      <c r="G35" s="8">
        <f t="shared" si="87"/>
        <v>420</v>
      </c>
      <c r="H35" s="8">
        <f t="shared" si="88"/>
        <v>450</v>
      </c>
      <c r="I35" s="8">
        <f>C35*5</f>
        <v>750</v>
      </c>
      <c r="J35" s="8">
        <f>C35*7</f>
        <v>1050</v>
      </c>
    </row>
    <row r="36" spans="1:10" x14ac:dyDescent="0.2">
      <c r="A36" s="12" t="s">
        <v>58</v>
      </c>
      <c r="B36" s="12" t="s">
        <v>107</v>
      </c>
      <c r="C36" s="7">
        <v>160</v>
      </c>
      <c r="D36" s="8">
        <f t="shared" si="84"/>
        <v>240</v>
      </c>
      <c r="E36" s="8">
        <f t="shared" si="85"/>
        <v>320</v>
      </c>
      <c r="F36" s="8">
        <f t="shared" si="86"/>
        <v>400</v>
      </c>
      <c r="G36" s="8">
        <f t="shared" si="87"/>
        <v>448</v>
      </c>
      <c r="H36" s="8">
        <f t="shared" si="88"/>
        <v>480</v>
      </c>
      <c r="I36" s="8">
        <f t="shared" ref="I36" si="89">C36*5</f>
        <v>800</v>
      </c>
      <c r="J36" s="8">
        <f t="shared" ref="J36" si="90">C36*7</f>
        <v>1120</v>
      </c>
    </row>
    <row r="37" spans="1:10" x14ac:dyDescent="0.2">
      <c r="A37" s="12" t="s">
        <v>76</v>
      </c>
      <c r="B37" s="12" t="s">
        <v>106</v>
      </c>
      <c r="C37" s="7">
        <v>190</v>
      </c>
      <c r="D37" s="8">
        <f t="shared" si="84"/>
        <v>285</v>
      </c>
      <c r="E37" s="8">
        <f t="shared" si="85"/>
        <v>380</v>
      </c>
      <c r="F37" s="8">
        <f t="shared" si="86"/>
        <v>475</v>
      </c>
      <c r="G37" s="8">
        <f t="shared" si="87"/>
        <v>532</v>
      </c>
      <c r="H37" s="8">
        <f t="shared" si="88"/>
        <v>570</v>
      </c>
      <c r="I37" s="8">
        <f t="shared" ref="I37" si="91">C37*5</f>
        <v>950</v>
      </c>
      <c r="J37" s="8">
        <f t="shared" ref="J37" si="92">C37*7</f>
        <v>1330</v>
      </c>
    </row>
    <row r="38" spans="1:10" x14ac:dyDescent="0.2">
      <c r="A38" s="12" t="s">
        <v>45</v>
      </c>
      <c r="B38" s="2"/>
      <c r="C38" s="7">
        <v>20</v>
      </c>
      <c r="D38" s="8">
        <f t="shared" si="84"/>
        <v>30</v>
      </c>
      <c r="E38" s="8">
        <f t="shared" si="85"/>
        <v>40</v>
      </c>
      <c r="F38" s="8">
        <f t="shared" si="86"/>
        <v>50</v>
      </c>
      <c r="G38" s="8">
        <f t="shared" si="87"/>
        <v>56</v>
      </c>
      <c r="H38" s="8">
        <f t="shared" si="88"/>
        <v>60</v>
      </c>
      <c r="I38" s="8">
        <f t="shared" ref="I38" si="93">C38*5</f>
        <v>100</v>
      </c>
      <c r="J38" s="8">
        <f t="shared" ref="J38" si="94">C38*7</f>
        <v>140</v>
      </c>
    </row>
    <row r="39" spans="1:10" x14ac:dyDescent="0.2">
      <c r="A39" s="2" t="s">
        <v>27</v>
      </c>
      <c r="B39" s="2"/>
      <c r="C39" s="7">
        <v>15</v>
      </c>
      <c r="D39" s="8">
        <f t="shared" si="84"/>
        <v>22.5</v>
      </c>
      <c r="E39" s="8">
        <f t="shared" si="85"/>
        <v>30</v>
      </c>
      <c r="F39" s="8">
        <f t="shared" si="86"/>
        <v>37.5</v>
      </c>
      <c r="G39" s="8">
        <f t="shared" si="87"/>
        <v>42</v>
      </c>
      <c r="H39" s="8">
        <f t="shared" si="88"/>
        <v>45</v>
      </c>
      <c r="I39" s="8">
        <f>C39*5</f>
        <v>75</v>
      </c>
      <c r="J39" s="8">
        <f>C39*7</f>
        <v>105</v>
      </c>
    </row>
    <row r="40" spans="1:10" x14ac:dyDescent="0.2">
      <c r="A40" s="12" t="s">
        <v>96</v>
      </c>
      <c r="B40" s="12" t="s">
        <v>97</v>
      </c>
      <c r="C40" s="7">
        <v>60</v>
      </c>
      <c r="D40" s="8">
        <f t="shared" si="84"/>
        <v>90</v>
      </c>
      <c r="E40" s="8">
        <f t="shared" si="85"/>
        <v>120</v>
      </c>
      <c r="F40" s="8">
        <f t="shared" si="86"/>
        <v>150</v>
      </c>
      <c r="G40" s="8">
        <f t="shared" si="87"/>
        <v>168</v>
      </c>
      <c r="H40" s="8">
        <f t="shared" si="88"/>
        <v>180</v>
      </c>
      <c r="I40" s="8">
        <f>C40*5</f>
        <v>300</v>
      </c>
      <c r="J40" s="8">
        <f>C40*7</f>
        <v>420</v>
      </c>
    </row>
    <row r="41" spans="1:10" x14ac:dyDescent="0.2">
      <c r="A41" s="12" t="s">
        <v>72</v>
      </c>
      <c r="B41" s="2" t="s">
        <v>25</v>
      </c>
      <c r="C41" s="7">
        <v>70</v>
      </c>
      <c r="D41" s="8">
        <f t="shared" ref="D41" si="95">C41*1.5</f>
        <v>105</v>
      </c>
      <c r="E41" s="8">
        <f t="shared" ref="E41" si="96">C41*2</f>
        <v>140</v>
      </c>
      <c r="F41" s="8">
        <f t="shared" ref="F41" si="97">C41*2.5</f>
        <v>175</v>
      </c>
      <c r="G41" s="8">
        <f t="shared" ref="G41" si="98">C41*2.8</f>
        <v>196</v>
      </c>
      <c r="H41" s="8">
        <f t="shared" ref="H41" si="99">C41*3</f>
        <v>210</v>
      </c>
      <c r="I41" s="8">
        <f t="shared" ref="I41" si="100">C41*5</f>
        <v>350</v>
      </c>
      <c r="J41" s="8">
        <f t="shared" ref="J41" si="101">C41*7</f>
        <v>490</v>
      </c>
    </row>
    <row r="42" spans="1:10" x14ac:dyDescent="0.2">
      <c r="A42" s="2" t="s">
        <v>26</v>
      </c>
      <c r="B42" s="2"/>
      <c r="C42" s="7">
        <v>10</v>
      </c>
      <c r="D42" s="8">
        <f>C42*1.5</f>
        <v>15</v>
      </c>
      <c r="E42" s="8">
        <f>C42*2</f>
        <v>20</v>
      </c>
      <c r="F42" s="8">
        <f>C42*2.5</f>
        <v>25</v>
      </c>
      <c r="G42" s="8">
        <f>C42*2.8</f>
        <v>28</v>
      </c>
      <c r="H42" s="8">
        <f>C42*3</f>
        <v>30</v>
      </c>
      <c r="I42" s="8">
        <f>C42*5</f>
        <v>50</v>
      </c>
      <c r="J42" s="8">
        <f>C42*7</f>
        <v>70</v>
      </c>
    </row>
    <row r="43" spans="1:10" x14ac:dyDescent="0.2">
      <c r="A43" s="12" t="s">
        <v>50</v>
      </c>
      <c r="B43" s="2"/>
      <c r="C43" s="7">
        <v>20</v>
      </c>
      <c r="D43" s="8">
        <f>C43*1.5</f>
        <v>30</v>
      </c>
      <c r="E43" s="8">
        <f>C43*2</f>
        <v>40</v>
      </c>
      <c r="F43" s="8">
        <f>C43*2.5</f>
        <v>50</v>
      </c>
      <c r="G43" s="8">
        <f>C43*2.8</f>
        <v>56</v>
      </c>
      <c r="H43" s="8">
        <f>C43*3</f>
        <v>60</v>
      </c>
      <c r="I43" s="8">
        <f t="shared" ref="I43:I44" si="102">C43*5</f>
        <v>100</v>
      </c>
      <c r="J43" s="8">
        <f t="shared" ref="J43:J44" si="103">C43*7</f>
        <v>140</v>
      </c>
    </row>
    <row r="44" spans="1:10" x14ac:dyDescent="0.2">
      <c r="A44" s="12" t="s">
        <v>70</v>
      </c>
      <c r="B44" s="12" t="s">
        <v>71</v>
      </c>
      <c r="C44" s="7">
        <v>45</v>
      </c>
      <c r="D44" s="8">
        <f t="shared" ref="D44" si="104">C44*1.5</f>
        <v>67.5</v>
      </c>
      <c r="E44" s="8">
        <f t="shared" ref="E44" si="105">C44*2</f>
        <v>90</v>
      </c>
      <c r="F44" s="8">
        <f t="shared" ref="F44" si="106">C44*2.5</f>
        <v>112.5</v>
      </c>
      <c r="G44" s="8">
        <f t="shared" ref="G44" si="107">C44*2.8</f>
        <v>125.99999999999999</v>
      </c>
      <c r="H44" s="8">
        <f t="shared" ref="H44" si="108">C44*3</f>
        <v>135</v>
      </c>
      <c r="I44" s="8">
        <f t="shared" si="102"/>
        <v>225</v>
      </c>
      <c r="J44" s="8">
        <f t="shared" si="103"/>
        <v>315</v>
      </c>
    </row>
    <row r="45" spans="1:10" x14ac:dyDescent="0.2">
      <c r="A45" s="12" t="s">
        <v>85</v>
      </c>
      <c r="B45" s="12" t="s">
        <v>86</v>
      </c>
      <c r="C45" s="7">
        <v>40</v>
      </c>
      <c r="D45" s="8">
        <f>C45*1.5</f>
        <v>60</v>
      </c>
      <c r="E45" s="8">
        <f>C45*2</f>
        <v>80</v>
      </c>
      <c r="F45" s="8">
        <f>C45*2.5</f>
        <v>100</v>
      </c>
      <c r="G45" s="8">
        <f>C45*2.8</f>
        <v>112</v>
      </c>
      <c r="H45" s="8">
        <f>C45*3</f>
        <v>120</v>
      </c>
      <c r="I45" s="8">
        <f>C45*5</f>
        <v>200</v>
      </c>
      <c r="J45" s="8">
        <f>C45*7</f>
        <v>280</v>
      </c>
    </row>
    <row r="46" spans="1:10" x14ac:dyDescent="0.2">
      <c r="A46" s="12" t="s">
        <v>37</v>
      </c>
      <c r="B46" s="12" t="s">
        <v>93</v>
      </c>
      <c r="C46" s="7">
        <v>60</v>
      </c>
      <c r="D46" s="8">
        <f>C46*1.5</f>
        <v>90</v>
      </c>
      <c r="E46" s="8">
        <f>C46*2</f>
        <v>120</v>
      </c>
      <c r="F46" s="8">
        <f>C46*2.5</f>
        <v>150</v>
      </c>
      <c r="G46" s="8">
        <f>C46*2.8</f>
        <v>168</v>
      </c>
      <c r="H46" s="8">
        <f>C46*3</f>
        <v>180</v>
      </c>
      <c r="I46" s="8">
        <f>C46*5</f>
        <v>300</v>
      </c>
      <c r="J46" s="8">
        <f>C46*7</f>
        <v>420</v>
      </c>
    </row>
    <row r="47" spans="1:10" x14ac:dyDescent="0.2">
      <c r="A47" s="18" t="s">
        <v>79</v>
      </c>
    </row>
    <row r="48" spans="1:10" x14ac:dyDescent="0.2">
      <c r="A48" s="2" t="s">
        <v>22</v>
      </c>
      <c r="B48" s="2" t="s">
        <v>23</v>
      </c>
      <c r="C48" s="7">
        <v>130</v>
      </c>
      <c r="D48" s="8">
        <f>C48*1.5</f>
        <v>195</v>
      </c>
      <c r="E48" s="8">
        <f>C48*2</f>
        <v>260</v>
      </c>
      <c r="F48" s="8">
        <f>C48*2.5</f>
        <v>325</v>
      </c>
      <c r="G48" s="8">
        <f>C48*2.8</f>
        <v>364</v>
      </c>
      <c r="H48" s="8">
        <f>C48*3</f>
        <v>390</v>
      </c>
      <c r="I48" s="8">
        <f>C48*5</f>
        <v>650</v>
      </c>
      <c r="J48" s="8">
        <f>C48*7</f>
        <v>910</v>
      </c>
    </row>
    <row r="49" spans="1:10" x14ac:dyDescent="0.2">
      <c r="A49" s="12" t="s">
        <v>46</v>
      </c>
      <c r="B49" s="2" t="s">
        <v>23</v>
      </c>
      <c r="C49" s="7">
        <v>160</v>
      </c>
      <c r="D49" s="8">
        <f t="shared" ref="D49" si="109">C49*1.5</f>
        <v>240</v>
      </c>
      <c r="E49" s="8">
        <f t="shared" ref="E49" si="110">C49*2</f>
        <v>320</v>
      </c>
      <c r="F49" s="8">
        <f t="shared" ref="F49" si="111">C49*2.5</f>
        <v>400</v>
      </c>
      <c r="G49" s="8">
        <f t="shared" ref="G49" si="112">C49*2.8</f>
        <v>448</v>
      </c>
      <c r="H49" s="8">
        <f t="shared" ref="H49" si="113">C49*3</f>
        <v>480</v>
      </c>
      <c r="I49" s="8">
        <f t="shared" ref="I49" si="114">C49*5</f>
        <v>800</v>
      </c>
      <c r="J49" s="8">
        <f t="shared" ref="J49" si="115">C49*7</f>
        <v>1120</v>
      </c>
    </row>
    <row r="50" spans="1:10" x14ac:dyDescent="0.2">
      <c r="A50" s="12" t="s">
        <v>51</v>
      </c>
      <c r="B50" s="12" t="s">
        <v>52</v>
      </c>
      <c r="C50" s="7">
        <v>100</v>
      </c>
      <c r="D50" s="8">
        <f t="shared" ref="D50:D52" si="116">C50*1.5</f>
        <v>150</v>
      </c>
      <c r="E50" s="8">
        <f t="shared" ref="E50:E52" si="117">C50*2</f>
        <v>200</v>
      </c>
      <c r="F50" s="8">
        <f t="shared" ref="F50:F52" si="118">C50*2.5</f>
        <v>250</v>
      </c>
      <c r="G50" s="8">
        <f t="shared" ref="G50:G52" si="119">C50*2.8</f>
        <v>280</v>
      </c>
      <c r="H50" s="8">
        <f t="shared" ref="H50:H52" si="120">C50*3</f>
        <v>300</v>
      </c>
      <c r="I50" s="8">
        <f t="shared" ref="I50:I52" si="121">C50*5</f>
        <v>500</v>
      </c>
      <c r="J50" s="8">
        <f t="shared" ref="J50:J52" si="122">C50*7</f>
        <v>700</v>
      </c>
    </row>
    <row r="51" spans="1:10" x14ac:dyDescent="0.2">
      <c r="A51" s="12" t="s">
        <v>98</v>
      </c>
      <c r="B51" s="12" t="s">
        <v>108</v>
      </c>
      <c r="C51" s="7">
        <v>200</v>
      </c>
      <c r="D51" s="8">
        <f t="shared" ref="D51" si="123">C51*1.5</f>
        <v>300</v>
      </c>
      <c r="E51" s="8">
        <f t="shared" ref="E51" si="124">C51*2</f>
        <v>400</v>
      </c>
      <c r="F51" s="8">
        <f t="shared" ref="F51" si="125">C51*2.5</f>
        <v>500</v>
      </c>
      <c r="G51" s="8">
        <f t="shared" ref="G51" si="126">C51*2.8</f>
        <v>560</v>
      </c>
      <c r="H51" s="8">
        <f t="shared" ref="H51" si="127">C51*3</f>
        <v>600</v>
      </c>
      <c r="I51" s="8">
        <f t="shared" ref="I51" si="128">C51*5</f>
        <v>1000</v>
      </c>
      <c r="J51" s="8">
        <f t="shared" ref="J51" si="129">C51*7</f>
        <v>1400</v>
      </c>
    </row>
    <row r="52" spans="1:10" x14ac:dyDescent="0.2">
      <c r="A52" s="12" t="s">
        <v>63</v>
      </c>
      <c r="B52" s="12"/>
      <c r="C52" s="7">
        <v>50</v>
      </c>
      <c r="D52" s="8">
        <f t="shared" si="116"/>
        <v>75</v>
      </c>
      <c r="E52" s="8">
        <f t="shared" si="117"/>
        <v>100</v>
      </c>
      <c r="F52" s="8">
        <f t="shared" si="118"/>
        <v>125</v>
      </c>
      <c r="G52" s="8">
        <f t="shared" si="119"/>
        <v>140</v>
      </c>
      <c r="H52" s="8">
        <f t="shared" si="120"/>
        <v>150</v>
      </c>
      <c r="I52" s="8">
        <f t="shared" si="121"/>
        <v>250</v>
      </c>
      <c r="J52" s="8">
        <f t="shared" si="122"/>
        <v>350</v>
      </c>
    </row>
    <row r="53" spans="1:10" x14ac:dyDescent="0.2">
      <c r="A53" s="12" t="s">
        <v>62</v>
      </c>
      <c r="B53" s="12" t="s">
        <v>92</v>
      </c>
      <c r="C53" s="7">
        <v>15</v>
      </c>
      <c r="D53" s="8">
        <f t="shared" ref="D53:D54" si="130">C53*1.5</f>
        <v>22.5</v>
      </c>
      <c r="E53" s="8">
        <f t="shared" ref="E53:E54" si="131">C53*2</f>
        <v>30</v>
      </c>
      <c r="F53" s="8">
        <f t="shared" ref="F53:F54" si="132">C53*2.5</f>
        <v>37.5</v>
      </c>
      <c r="G53" s="8">
        <f t="shared" ref="G53:G54" si="133">C53*2.8</f>
        <v>42</v>
      </c>
      <c r="H53" s="8">
        <f t="shared" ref="H53:H54" si="134">C53*3</f>
        <v>45</v>
      </c>
      <c r="I53" s="8">
        <f>C53*5</f>
        <v>75</v>
      </c>
      <c r="J53" s="8">
        <f>C53*7</f>
        <v>105</v>
      </c>
    </row>
    <row r="54" spans="1:10" x14ac:dyDescent="0.2">
      <c r="A54" s="12" t="s">
        <v>87</v>
      </c>
      <c r="B54" s="12" t="s">
        <v>89</v>
      </c>
      <c r="C54" s="7">
        <v>5</v>
      </c>
      <c r="D54" s="8">
        <f t="shared" si="130"/>
        <v>7.5</v>
      </c>
      <c r="E54" s="8">
        <f t="shared" si="131"/>
        <v>10</v>
      </c>
      <c r="F54" s="8">
        <f t="shared" si="132"/>
        <v>12.5</v>
      </c>
      <c r="G54" s="8">
        <f t="shared" si="133"/>
        <v>14</v>
      </c>
      <c r="H54" s="8">
        <f t="shared" si="134"/>
        <v>15</v>
      </c>
      <c r="I54" s="8">
        <f t="shared" ref="I54" si="135">C54*5</f>
        <v>25</v>
      </c>
      <c r="J54" s="8">
        <f t="shared" ref="J54" si="136">C54*7</f>
        <v>35</v>
      </c>
    </row>
    <row r="55" spans="1:10" x14ac:dyDescent="0.2">
      <c r="A55" s="12" t="s">
        <v>59</v>
      </c>
      <c r="B55" s="2"/>
      <c r="C55" s="7">
        <v>25</v>
      </c>
      <c r="D55" s="8">
        <f t="shared" ref="D55" si="137">C55*1.5</f>
        <v>37.5</v>
      </c>
      <c r="E55" s="8">
        <f t="shared" ref="E55" si="138">C55*2</f>
        <v>50</v>
      </c>
      <c r="F55" s="8">
        <f t="shared" ref="F55" si="139">C55*2.5</f>
        <v>62.5</v>
      </c>
      <c r="G55" s="8">
        <f t="shared" ref="G55" si="140">C55*2.8</f>
        <v>70</v>
      </c>
      <c r="H55" s="8">
        <f t="shared" ref="H55" si="141">C55*3</f>
        <v>75</v>
      </c>
      <c r="I55" s="8">
        <f t="shared" ref="I55" si="142">C55*5</f>
        <v>125</v>
      </c>
      <c r="J55" s="8">
        <f t="shared" ref="J55" si="143">C55*7</f>
        <v>175</v>
      </c>
    </row>
    <row r="56" spans="1:10" x14ac:dyDescent="0.2">
      <c r="A56" s="18" t="s">
        <v>80</v>
      </c>
    </row>
    <row r="57" spans="1:10" x14ac:dyDescent="0.2">
      <c r="A57" s="12" t="s">
        <v>91</v>
      </c>
      <c r="B57" s="12" t="s">
        <v>92</v>
      </c>
      <c r="C57" s="7">
        <v>40</v>
      </c>
      <c r="D57" s="8">
        <f>C57*1.5</f>
        <v>60</v>
      </c>
      <c r="E57" s="8">
        <f>C57*2</f>
        <v>80</v>
      </c>
      <c r="F57" s="8">
        <f>C57*2.5</f>
        <v>100</v>
      </c>
      <c r="G57" s="8">
        <f>C57*2.8</f>
        <v>112</v>
      </c>
      <c r="H57" s="8">
        <f>C57*3</f>
        <v>120</v>
      </c>
      <c r="I57" s="8">
        <f>C57*5</f>
        <v>200</v>
      </c>
      <c r="J57" s="8">
        <f>C57*7</f>
        <v>280</v>
      </c>
    </row>
    <row r="58" spans="1:10" x14ac:dyDescent="0.2">
      <c r="A58" s="2" t="s">
        <v>7</v>
      </c>
      <c r="B58" s="2"/>
      <c r="C58" s="7">
        <v>30</v>
      </c>
      <c r="D58" s="8">
        <f>C58*1.5</f>
        <v>45</v>
      </c>
      <c r="E58" s="8">
        <f>C58*2</f>
        <v>60</v>
      </c>
      <c r="F58" s="8">
        <f>C58*2.5</f>
        <v>75</v>
      </c>
      <c r="G58" s="8">
        <f>C58*2.8</f>
        <v>84</v>
      </c>
      <c r="H58" s="8">
        <f>C58*3</f>
        <v>90</v>
      </c>
      <c r="I58" s="8">
        <f>C58*5</f>
        <v>150</v>
      </c>
      <c r="J58" s="8">
        <f>C58*7</f>
        <v>210</v>
      </c>
    </row>
    <row r="59" spans="1:10" x14ac:dyDescent="0.2">
      <c r="A59" s="12" t="s">
        <v>36</v>
      </c>
      <c r="B59" s="12" t="s">
        <v>35</v>
      </c>
      <c r="C59" s="7">
        <v>60</v>
      </c>
      <c r="D59" s="8">
        <f t="shared" ref="D59" si="144">C59*1.5</f>
        <v>90</v>
      </c>
      <c r="E59" s="8">
        <f t="shared" ref="E59" si="145">C59*2</f>
        <v>120</v>
      </c>
      <c r="F59" s="8">
        <f t="shared" ref="F59" si="146">C59*2.5</f>
        <v>150</v>
      </c>
      <c r="G59" s="8">
        <f t="shared" ref="G59" si="147">C59*2.8</f>
        <v>168</v>
      </c>
      <c r="H59" s="8">
        <f t="shared" ref="H59" si="148">C59*3</f>
        <v>180</v>
      </c>
      <c r="I59" s="8">
        <f t="shared" ref="I59" si="149">C59*5</f>
        <v>300</v>
      </c>
      <c r="J59" s="8">
        <f>C59*7</f>
        <v>420</v>
      </c>
    </row>
    <row r="60" spans="1:10" x14ac:dyDescent="0.2">
      <c r="A60" s="1" t="s">
        <v>81</v>
      </c>
      <c r="B60" s="12"/>
      <c r="C60" s="7"/>
      <c r="D60" s="8"/>
      <c r="E60" s="8"/>
      <c r="F60" s="8"/>
      <c r="G60" s="8"/>
      <c r="H60" s="8"/>
      <c r="I60" s="8"/>
      <c r="J60" s="8"/>
    </row>
    <row r="61" spans="1:10" x14ac:dyDescent="0.2">
      <c r="A61" s="12" t="s">
        <v>43</v>
      </c>
      <c r="B61" s="12" t="s">
        <v>47</v>
      </c>
      <c r="C61" s="7">
        <v>80</v>
      </c>
      <c r="D61" s="8">
        <f>C61*1.5</f>
        <v>120</v>
      </c>
      <c r="E61" s="8">
        <f>C61*2</f>
        <v>160</v>
      </c>
      <c r="F61" s="8">
        <f>C61*2.5</f>
        <v>200</v>
      </c>
      <c r="G61" s="8">
        <f>C61*2.8</f>
        <v>224</v>
      </c>
      <c r="H61" s="8">
        <f>C61*3</f>
        <v>240</v>
      </c>
      <c r="I61" s="8">
        <f t="shared" ref="I61" si="150">C61*5</f>
        <v>400</v>
      </c>
      <c r="J61" s="8">
        <f t="shared" ref="J61" si="151">C61*7</f>
        <v>560</v>
      </c>
    </row>
    <row r="62" spans="1:10" x14ac:dyDescent="0.2">
      <c r="A62" s="2" t="s">
        <v>28</v>
      </c>
      <c r="B62" s="12" t="s">
        <v>99</v>
      </c>
      <c r="C62" s="7">
        <v>50</v>
      </c>
      <c r="D62" s="8">
        <f>C62*1.5</f>
        <v>75</v>
      </c>
      <c r="E62" s="8">
        <f>C62*2</f>
        <v>100</v>
      </c>
      <c r="F62" s="8">
        <f>C62*2.5</f>
        <v>125</v>
      </c>
      <c r="G62" s="8">
        <f>C62*2.8</f>
        <v>140</v>
      </c>
      <c r="H62" s="8">
        <f>C62*3</f>
        <v>150</v>
      </c>
      <c r="I62" s="8">
        <f>C62*5</f>
        <v>250</v>
      </c>
      <c r="J62" s="8">
        <f>C62*7</f>
        <v>350</v>
      </c>
    </row>
    <row r="63" spans="1:10" x14ac:dyDescent="0.2">
      <c r="A63" s="12" t="s">
        <v>66</v>
      </c>
      <c r="B63" s="12" t="s">
        <v>67</v>
      </c>
      <c r="C63" s="7">
        <v>60</v>
      </c>
      <c r="D63" s="8">
        <f t="shared" ref="D63" si="152">C63*1.5</f>
        <v>90</v>
      </c>
      <c r="E63" s="8">
        <f t="shared" ref="E63" si="153">C63*2</f>
        <v>120</v>
      </c>
      <c r="F63" s="8">
        <f t="shared" ref="F63" si="154">C63*2.5</f>
        <v>150</v>
      </c>
      <c r="G63" s="8">
        <f t="shared" ref="G63" si="155">C63*2.8</f>
        <v>168</v>
      </c>
      <c r="H63" s="8">
        <f t="shared" ref="H63" si="156">C63*3</f>
        <v>180</v>
      </c>
      <c r="I63" s="8">
        <f t="shared" ref="I63" si="157">C63*5</f>
        <v>300</v>
      </c>
      <c r="J63" s="8">
        <f t="shared" ref="J63" si="158">C63*7</f>
        <v>420</v>
      </c>
    </row>
    <row r="64" spans="1:10" x14ac:dyDescent="0.2">
      <c r="A64" s="1" t="s">
        <v>82</v>
      </c>
      <c r="B64" s="12"/>
      <c r="C64" s="7"/>
      <c r="D64" s="8"/>
      <c r="E64" s="8"/>
      <c r="F64" s="8"/>
      <c r="G64" s="8"/>
      <c r="H64" s="8"/>
      <c r="I64" s="8"/>
      <c r="J64" s="8"/>
    </row>
    <row r="65" spans="1:10" x14ac:dyDescent="0.2">
      <c r="A65" s="12" t="s">
        <v>100</v>
      </c>
      <c r="B65" s="12" t="s">
        <v>92</v>
      </c>
      <c r="C65" s="7">
        <v>30</v>
      </c>
      <c r="D65" s="8">
        <f t="shared" ref="D65:D68" si="159">C65*1.5</f>
        <v>45</v>
      </c>
      <c r="E65" s="8">
        <f t="shared" ref="E65:E68" si="160">C65*2</f>
        <v>60</v>
      </c>
      <c r="F65" s="8">
        <f t="shared" ref="F65:F68" si="161">C65*2.5</f>
        <v>75</v>
      </c>
      <c r="G65" s="8">
        <f t="shared" ref="G65:G68" si="162">C65*2.8</f>
        <v>84</v>
      </c>
      <c r="H65" s="8">
        <f t="shared" ref="H65:H68" si="163">C65*3</f>
        <v>90</v>
      </c>
      <c r="I65" s="8">
        <f t="shared" ref="I65" si="164">C65*5</f>
        <v>150</v>
      </c>
      <c r="J65" s="8">
        <f t="shared" ref="J65" si="165">C65*7</f>
        <v>210</v>
      </c>
    </row>
    <row r="66" spans="1:10" x14ac:dyDescent="0.2">
      <c r="A66" s="12" t="s">
        <v>42</v>
      </c>
      <c r="B66" s="12" t="s">
        <v>90</v>
      </c>
      <c r="C66" s="7">
        <v>5</v>
      </c>
      <c r="D66" s="8">
        <f t="shared" si="159"/>
        <v>7.5</v>
      </c>
      <c r="E66" s="8">
        <f t="shared" si="160"/>
        <v>10</v>
      </c>
      <c r="F66" s="8">
        <f t="shared" si="161"/>
        <v>12.5</v>
      </c>
      <c r="G66" s="8">
        <f t="shared" si="162"/>
        <v>14</v>
      </c>
      <c r="H66" s="8">
        <f t="shared" si="163"/>
        <v>15</v>
      </c>
      <c r="I66" s="8">
        <f t="shared" si="5"/>
        <v>25</v>
      </c>
      <c r="J66" s="8">
        <f t="shared" si="6"/>
        <v>35</v>
      </c>
    </row>
    <row r="67" spans="1:10" x14ac:dyDescent="0.2">
      <c r="A67" s="12" t="s">
        <v>65</v>
      </c>
      <c r="B67" s="12" t="s">
        <v>88</v>
      </c>
      <c r="C67" s="7">
        <v>5</v>
      </c>
      <c r="D67" s="8">
        <f t="shared" ref="D67" si="166">C67*1.5</f>
        <v>7.5</v>
      </c>
      <c r="E67" s="8">
        <f t="shared" ref="E67" si="167">C67*2</f>
        <v>10</v>
      </c>
      <c r="F67" s="8">
        <f t="shared" ref="F67" si="168">C67*2.5</f>
        <v>12.5</v>
      </c>
      <c r="G67" s="8">
        <f t="shared" ref="G67" si="169">C67*2.8</f>
        <v>14</v>
      </c>
      <c r="H67" s="8">
        <f t="shared" ref="H67" si="170">C67*3</f>
        <v>15</v>
      </c>
      <c r="I67" s="8">
        <f t="shared" si="5"/>
        <v>25</v>
      </c>
      <c r="J67" s="8">
        <f t="shared" si="6"/>
        <v>35</v>
      </c>
    </row>
    <row r="68" spans="1:10" x14ac:dyDescent="0.2">
      <c r="A68" s="12" t="s">
        <v>64</v>
      </c>
      <c r="B68" s="12" t="s">
        <v>89</v>
      </c>
      <c r="C68" s="7">
        <v>5</v>
      </c>
      <c r="D68" s="8">
        <f t="shared" si="159"/>
        <v>7.5</v>
      </c>
      <c r="E68" s="8">
        <f t="shared" si="160"/>
        <v>10</v>
      </c>
      <c r="F68" s="8">
        <f t="shared" si="161"/>
        <v>12.5</v>
      </c>
      <c r="G68" s="8">
        <f t="shared" si="162"/>
        <v>14</v>
      </c>
      <c r="H68" s="8">
        <f t="shared" si="163"/>
        <v>15</v>
      </c>
      <c r="I68" s="8">
        <f t="shared" ref="I68" si="171">C68*5</f>
        <v>25</v>
      </c>
      <c r="J68" s="8">
        <f t="shared" ref="J68" si="172">C68*7</f>
        <v>35</v>
      </c>
    </row>
    <row r="69" spans="1:10" x14ac:dyDescent="0.2">
      <c r="A69" s="14"/>
      <c r="B69" s="15"/>
      <c r="C69" s="16"/>
      <c r="D69" s="17"/>
      <c r="E69" s="17"/>
      <c r="F69" s="17"/>
      <c r="G69" s="17"/>
      <c r="H69" s="17"/>
      <c r="I69" s="17"/>
      <c r="J69" s="17"/>
    </row>
    <row r="71" spans="1:10" x14ac:dyDescent="0.2">
      <c r="A71" s="11" t="s">
        <v>31</v>
      </c>
    </row>
  </sheetData>
  <phoneticPr fontId="3" type="noConversion"/>
  <hyperlinks>
    <hyperlink ref="A71" r:id="rId1"/>
  </hyperlinks>
  <pageMargins left="0.11811023622047245" right="0.11811023622047245" top="0.98425196850393704" bottom="0.98425196850393704" header="0.51181102362204722" footer="0.51181102362204722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Backline Hire Brisbane</vt:lpstr>
    </vt:vector>
  </TitlesOfParts>
  <Company>Production Dungeon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Bovill</dc:creator>
  <cp:lastModifiedBy>Derek Bovill</cp:lastModifiedBy>
  <cp:lastPrinted>2012-01-04T02:38:14Z</cp:lastPrinted>
  <dcterms:created xsi:type="dcterms:W3CDTF">2010-09-22T23:42:59Z</dcterms:created>
  <dcterms:modified xsi:type="dcterms:W3CDTF">2024-06-28T00:49:45Z</dcterms:modified>
</cp:coreProperties>
</file>